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直达资金(含参照）" sheetId="4" r:id="rId1"/>
    <sheet name="Sheet2" sheetId="2" r:id="rId2"/>
    <sheet name="Sheet3" sheetId="3" r:id="rId3"/>
  </sheets>
  <definedNames>
    <definedName name="_xlnm._FilterDatabase" localSheetId="0" hidden="1">'直达资金(含参照）'!$A$3:$O$56</definedName>
    <definedName name="_xlnm.Print_Titles" localSheetId="0">'直达资金(含参照）'!$1:$4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<sst xmlns="http://schemas.openxmlformats.org/spreadsheetml/2006/main" count="202" uniqueCount="133">
  <si>
    <t>2020年中央财政直达（含参照直达）转移支付资金情况表</t>
  </si>
  <si>
    <t>制表：商水县财政局</t>
  </si>
  <si>
    <t>单位：万元</t>
  </si>
  <si>
    <t>序号</t>
  </si>
  <si>
    <t>项目资金名称</t>
  </si>
  <si>
    <t>业务股室</t>
  </si>
  <si>
    <t>文件号</t>
  </si>
  <si>
    <t>合计</t>
  </si>
  <si>
    <t>直达资金额度</t>
  </si>
  <si>
    <t>参照直达资金额度</t>
  </si>
  <si>
    <t>指标已分配到预算单位</t>
  </si>
  <si>
    <t>占比%</t>
  </si>
  <si>
    <t>具体分配去向</t>
  </si>
  <si>
    <t>备注</t>
  </si>
  <si>
    <t>小计</t>
  </si>
  <si>
    <t>正常直达</t>
  </si>
  <si>
    <t>特殊直达</t>
  </si>
  <si>
    <t>抗疫特别国债</t>
  </si>
  <si>
    <t>新增债券</t>
  </si>
  <si>
    <t>合  计</t>
  </si>
  <si>
    <t>2020年提前批省对市县财力性转移支付资金</t>
  </si>
  <si>
    <t>预算股</t>
  </si>
  <si>
    <t>周财预预【2019】78号</t>
  </si>
  <si>
    <t>行政政法股公检法司8-12月份工资24246530元，人大等单位4633470元</t>
  </si>
  <si>
    <t>2020年省对市县财力性转移支付第二批资金</t>
  </si>
  <si>
    <t>周财预预【2020】4号</t>
  </si>
  <si>
    <t>行政政法股市场监管局等单位8-12月份工资15403570元，教科文股教育系统工资64586430元</t>
  </si>
  <si>
    <t>教科文股教育系统8-12月份工资2464万元</t>
  </si>
  <si>
    <t>2020年中央财政扶贫专项资金</t>
  </si>
  <si>
    <t>农业股</t>
  </si>
  <si>
    <t>周财预农【2019】53号</t>
  </si>
  <si>
    <t>农村办1500万、农业局养殖1000万、住建局危房改造670万</t>
  </si>
  <si>
    <t>城乡居民基本医疗保险补助</t>
  </si>
  <si>
    <t>社保股</t>
  </si>
  <si>
    <t>周财预社【2020】23号</t>
  </si>
  <si>
    <t>拨入社保城乡居民医疗保险基金专户</t>
  </si>
  <si>
    <t>基本公共卫生服务第二批补助资金</t>
  </si>
  <si>
    <t>周财预社【2020】2号</t>
  </si>
  <si>
    <t>分配到卫生系统二级机构</t>
  </si>
  <si>
    <t>城乡义务教育补助经费</t>
  </si>
  <si>
    <t>教科文股</t>
  </si>
  <si>
    <t>周财预教【2020】1号</t>
  </si>
  <si>
    <t>困难群众救助提前通知中央补助资金</t>
  </si>
  <si>
    <t>周财预社【2019】73号</t>
  </si>
  <si>
    <t>困难群众救助补助资金（第二批）</t>
  </si>
  <si>
    <t>周财预社【2020】20号</t>
  </si>
  <si>
    <t>困难群众救助中价格临时补贴补助资金</t>
  </si>
  <si>
    <t>周财预社【2020】17号</t>
  </si>
  <si>
    <t>困难群众补助资金</t>
  </si>
  <si>
    <t>医疗救助补助</t>
  </si>
  <si>
    <t>周财预社【2020】24号</t>
  </si>
  <si>
    <t>分配到医疗保障局</t>
  </si>
  <si>
    <t>2020年就业补助中央提前通知资金</t>
  </si>
  <si>
    <t>周财预社【2019】64号</t>
  </si>
  <si>
    <t>分配到人社局</t>
  </si>
  <si>
    <t>2020年第一批疫情防控补助</t>
  </si>
  <si>
    <t>周财预社【2020】1号</t>
  </si>
  <si>
    <t>2020年第二批疫情防控补助</t>
  </si>
  <si>
    <t>周财预社【2020】4号</t>
  </si>
  <si>
    <t>2020年就业补助中央二批资金</t>
  </si>
  <si>
    <t>周财预社【2020】19号</t>
  </si>
  <si>
    <t>2020年城乡居民养老保险中央补助资金</t>
  </si>
  <si>
    <t>周财预社【2020】22号</t>
  </si>
  <si>
    <t>城乡居保调标补助资金</t>
  </si>
  <si>
    <t>2020年企业职工养老保险中央补助</t>
  </si>
  <si>
    <t>周财预社【2020】21号</t>
  </si>
  <si>
    <t>通过省财政厅直接划入市企业养老保险基金专户</t>
  </si>
  <si>
    <t>豫财社【2019】150号</t>
  </si>
  <si>
    <t>周财社【2020】6号</t>
  </si>
  <si>
    <t>2020年机关事业单位养老保险改革中央补助</t>
  </si>
  <si>
    <t>周财预社【2019】66号</t>
  </si>
  <si>
    <t>拨付到机关事业单位养老保险基金专户</t>
  </si>
  <si>
    <t>2020年中央财政城乡居民基本养老保险补助</t>
  </si>
  <si>
    <t>周财预社【2020】41号</t>
  </si>
  <si>
    <t>2020年失业保险基金支持职业技能提升行动资金</t>
  </si>
  <si>
    <t>2020年支持职业技能提升行动资金</t>
  </si>
  <si>
    <t>20190年失业保险基金支持职业技能提升行动资金</t>
  </si>
  <si>
    <t>调整基本养老金水平补助</t>
  </si>
  <si>
    <t>预拨新冠肺炎疫情防控补助</t>
  </si>
  <si>
    <t>周财预社【2020】26号</t>
  </si>
  <si>
    <t>社保股卫生系统735万元，教科文股180万元，经建股环保局15万元，乡镇政府230万元</t>
  </si>
  <si>
    <t>城乡居民基本医疗保险市级补助</t>
  </si>
  <si>
    <t>周财预社【2020】32号</t>
  </si>
  <si>
    <t>2020年公共卫生体系建设及重大疫情防控建设补助</t>
  </si>
  <si>
    <t>周财预社【2020】34号</t>
  </si>
  <si>
    <t>疫情防控重点保障企业专项再贷款贴息（中央）</t>
  </si>
  <si>
    <t>金融贸易股</t>
  </si>
  <si>
    <t>周财预金【2020】5号</t>
  </si>
  <si>
    <t>下达至企业507500元，发改委62300元</t>
  </si>
  <si>
    <t>2020年特殊转移支付资金</t>
  </si>
  <si>
    <t>周财预预【2020】23号</t>
  </si>
  <si>
    <t>教科文股教育系统8-12月份工资61350877元，文广局、电视台工资4751130元，金融贸易股3236220元，经建股5861930元，农业股12865325元，社保股10055363元，综合股8216065元，企业股726235元，社保股村卫生室建设800万元，教育系统4-9月份班主任及教龄津贴17591930元，上半年绩效工资16391731.2元，4-8月份教师生活补助12626153元,7-12月份高龄老人补助7755550元,9月份住房公积金619.9万元，退休人员死亡抚恤8347270.8元，机关事业单位养老金11396807.76元，退役士兵养老金接续1322万元。</t>
  </si>
  <si>
    <t>2020年村级组织运转经费省级奖补</t>
  </si>
  <si>
    <t>农村办</t>
  </si>
  <si>
    <t>周财预预【2020】27号</t>
  </si>
  <si>
    <t>分配到各乡镇发放7-9月份村干部工资及村级经费</t>
  </si>
  <si>
    <t>2020年随迁子女就学奖励</t>
  </si>
  <si>
    <t>周财预预【2020】28号</t>
  </si>
  <si>
    <t>下达到阳城学校</t>
  </si>
  <si>
    <t>2020年一村一警补助</t>
  </si>
  <si>
    <t>行政政法股</t>
  </si>
  <si>
    <t>下达到公安局</t>
  </si>
  <si>
    <t>经济发达镇管理体制改革补助</t>
  </si>
  <si>
    <t>分配到邓城镇50、黄寨镇20、固墙镇30万元</t>
  </si>
  <si>
    <t>公共卫生体系建设项目（第一批抗疫特别国债）</t>
  </si>
  <si>
    <t>政府投资办</t>
  </si>
  <si>
    <t>周财预预【2020】22号</t>
  </si>
  <si>
    <t>下达到卫健委</t>
  </si>
  <si>
    <t>市民公园建设项目（第一批抗疫特别国债）</t>
  </si>
  <si>
    <t>分配到城管局</t>
  </si>
  <si>
    <t>市政设施建设项目（第一批抗疫特别国债）</t>
  </si>
  <si>
    <t>分配到城管局、住建局、集聚区500万元</t>
  </si>
  <si>
    <t>10万亩高标准粮田道路建设项目（第一批抗疫特别国债）</t>
  </si>
  <si>
    <t>分配到交通局</t>
  </si>
  <si>
    <t>周南高速连接线项目（第一批抗疫特别国债）</t>
  </si>
  <si>
    <t>疫情期间减负房租补贴项目（第一批抗疫特别国债）</t>
  </si>
  <si>
    <t>分配到工信局（落实到企业）</t>
  </si>
  <si>
    <t>城镇老旧小区改造项目（第一批抗疫特别国债）</t>
  </si>
  <si>
    <t>分配到住建局</t>
  </si>
  <si>
    <t>10万亩高标准粮田建设项目（第二批新增一般债券）</t>
  </si>
  <si>
    <t>周财预预【2020】26号</t>
  </si>
  <si>
    <t>分配到农业局</t>
  </si>
  <si>
    <t>应急物资保障体系建设补助</t>
  </si>
  <si>
    <t>企业股</t>
  </si>
  <si>
    <t>周财预企【2020】5号</t>
  </si>
  <si>
    <t>分配到工信局</t>
  </si>
  <si>
    <t>2020年农村人居环境整治专项资金</t>
  </si>
  <si>
    <t>周财预农【2020】24号</t>
  </si>
  <si>
    <t>省道102线西三里庄至项城贺营段新建工程（第二批抗疫特别国债）</t>
  </si>
  <si>
    <t>周财预预【2020】41号</t>
  </si>
  <si>
    <t>分配到公路局</t>
  </si>
  <si>
    <t>市政设施建设项目（第二批抗疫特别国债）</t>
  </si>
  <si>
    <t>经建股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</si>
</sst>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_ "/>
  </numFmts>
  <fonts count="30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1"/>
      <color rgb="FFFF0000"/>
      <name val="Tahoma"/>
      <charset val="134"/>
    </font>
    <font>
      <sz val="11"/>
      <name val="Tahoma"/>
      <charset val="134"/>
    </font>
    <font>
      <b/>
      <sz val="22"/>
      <name val="宋体"/>
      <charset val="134"/>
    </font>
    <font>
      <sz val="11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sz val="12"/>
      <color rgb="FFFF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6" fillId="21" borderId="1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4" borderId="10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8" fillId="0" borderId="0"/>
    <xf numFmtId="0" fontId="27" fillId="13" borderId="13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7" fillId="0" borderId="2" xfId="25" applyFont="1" applyFill="1" applyBorder="1" applyAlignment="1">
      <alignment horizontal="left" vertical="center" wrapText="1" shrinkToFit="1"/>
    </xf>
    <xf numFmtId="0" fontId="7" fillId="0" borderId="2" xfId="25" applyFont="1" applyFill="1" applyBorder="1" applyAlignment="1">
      <alignment horizontal="center" vertical="center" shrinkToFit="1"/>
    </xf>
    <xf numFmtId="0" fontId="7" fillId="0" borderId="2" xfId="25" applyFont="1" applyFill="1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>
      <alignment vertical="center"/>
    </xf>
    <xf numFmtId="0" fontId="8" fillId="0" borderId="2" xfId="25" applyFont="1" applyFill="1" applyBorder="1" applyAlignment="1">
      <alignment horizontal="left" vertical="center" shrinkToFit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9" fillId="0" borderId="2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2012年上级追加指标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6"/>
  <sheetViews>
    <sheetView tabSelected="1" workbookViewId="0">
      <pane xSplit="1" ySplit="4" topLeftCell="B47" activePane="bottomRight" state="frozen"/>
      <selection/>
      <selection pane="topRight"/>
      <selection pane="bottomLeft"/>
      <selection pane="bottomRight" activeCell="A5" sqref="A5:A56"/>
    </sheetView>
  </sheetViews>
  <sheetFormatPr defaultColWidth="9" defaultRowHeight="14.25"/>
  <cols>
    <col min="1" max="1" width="7" style="3" customWidth="1"/>
    <col min="2" max="2" width="31" style="4" customWidth="1"/>
    <col min="3" max="3" width="8.625" style="3" customWidth="1"/>
    <col min="4" max="4" width="21.125" style="4" customWidth="1"/>
    <col min="5" max="5" width="11.625" style="4" customWidth="1"/>
    <col min="6" max="6" width="11.75" style="4" customWidth="1"/>
    <col min="7" max="7" width="10.125" style="4" customWidth="1"/>
    <col min="8" max="8" width="11.125" style="4" customWidth="1"/>
    <col min="9" max="9" width="9.125" style="4" customWidth="1"/>
    <col min="10" max="10" width="7.875" style="4" customWidth="1"/>
    <col min="11" max="11" width="9.875" style="4" customWidth="1"/>
    <col min="12" max="12" width="11.125" style="4" customWidth="1"/>
    <col min="13" max="13" width="9.5" style="4" customWidth="1"/>
    <col min="14" max="14" width="55.375" style="4" customWidth="1"/>
    <col min="15" max="15" width="8.25" style="4" customWidth="1"/>
  </cols>
  <sheetData>
    <row r="1" ht="48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9" customHeight="1" spans="1:15">
      <c r="A2" s="6" t="s">
        <v>1</v>
      </c>
      <c r="B2" s="6"/>
      <c r="C2" s="7"/>
      <c r="D2" s="8">
        <v>44130</v>
      </c>
      <c r="E2" s="3"/>
      <c r="F2" s="3"/>
      <c r="G2" s="3"/>
      <c r="H2" s="3"/>
      <c r="I2" s="3"/>
      <c r="J2" s="3"/>
      <c r="K2" s="3"/>
      <c r="L2" s="3"/>
      <c r="M2" s="3"/>
      <c r="N2" s="23" t="s">
        <v>2</v>
      </c>
      <c r="O2" s="24"/>
    </row>
    <row r="3" ht="51" customHeight="1" spans="1:15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1" t="s">
        <v>8</v>
      </c>
      <c r="G3" s="12"/>
      <c r="H3" s="12"/>
      <c r="I3" s="12"/>
      <c r="J3" s="25"/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</row>
    <row r="4" customFormat="1" ht="40" customHeight="1" spans="1:15">
      <c r="A4" s="13"/>
      <c r="B4" s="10"/>
      <c r="C4" s="10"/>
      <c r="D4" s="10"/>
      <c r="E4" s="10"/>
      <c r="F4" s="10" t="s">
        <v>14</v>
      </c>
      <c r="G4" s="10" t="s">
        <v>15</v>
      </c>
      <c r="H4" s="10" t="s">
        <v>16</v>
      </c>
      <c r="I4" s="10" t="s">
        <v>17</v>
      </c>
      <c r="J4" s="10" t="s">
        <v>18</v>
      </c>
      <c r="K4" s="10"/>
      <c r="L4" s="10"/>
      <c r="M4" s="10"/>
      <c r="N4" s="10"/>
      <c r="O4" s="10"/>
    </row>
    <row r="5" s="1" customFormat="1" ht="35.1" customHeight="1" spans="1:15">
      <c r="A5" s="14">
        <v>1</v>
      </c>
      <c r="B5" s="14" t="s">
        <v>19</v>
      </c>
      <c r="C5" s="14"/>
      <c r="D5" s="15"/>
      <c r="E5" s="14">
        <f t="shared" ref="E5:L5" si="0">SUM(E6:E56)</f>
        <v>145984.09</v>
      </c>
      <c r="F5" s="14">
        <f t="shared" si="0"/>
        <v>85859.89</v>
      </c>
      <c r="G5" s="14">
        <f t="shared" si="0"/>
        <v>29595.7</v>
      </c>
      <c r="H5" s="14">
        <f t="shared" si="0"/>
        <v>26867.19</v>
      </c>
      <c r="I5" s="14">
        <f t="shared" si="0"/>
        <v>23397</v>
      </c>
      <c r="J5" s="14">
        <f t="shared" si="0"/>
        <v>6000</v>
      </c>
      <c r="K5" s="26">
        <f t="shared" si="0"/>
        <v>60124.2</v>
      </c>
      <c r="L5" s="14">
        <f t="shared" si="0"/>
        <v>145984.09</v>
      </c>
      <c r="M5" s="26">
        <f t="shared" ref="M5:M36" si="1">L5/E5*100</f>
        <v>100</v>
      </c>
      <c r="N5" s="14"/>
      <c r="O5" s="14"/>
    </row>
    <row r="6" s="2" customFormat="1" ht="36" customHeight="1" spans="1:15">
      <c r="A6" s="14">
        <v>2</v>
      </c>
      <c r="B6" s="16" t="s">
        <v>20</v>
      </c>
      <c r="C6" s="17" t="s">
        <v>21</v>
      </c>
      <c r="D6" s="18" t="s">
        <v>22</v>
      </c>
      <c r="E6" s="17">
        <f t="shared" ref="E6:E36" si="2">F6+K6</f>
        <v>2888</v>
      </c>
      <c r="F6" s="19">
        <f>G6+H6+I6+J6</f>
        <v>2888</v>
      </c>
      <c r="G6" s="19">
        <v>2888</v>
      </c>
      <c r="H6" s="19"/>
      <c r="I6" s="19"/>
      <c r="J6" s="19"/>
      <c r="K6" s="19"/>
      <c r="L6" s="19">
        <v>2888</v>
      </c>
      <c r="M6" s="19">
        <f t="shared" si="1"/>
        <v>100</v>
      </c>
      <c r="N6" s="20" t="s">
        <v>23</v>
      </c>
      <c r="O6" s="19"/>
    </row>
    <row r="7" s="2" customFormat="1" ht="40" customHeight="1" spans="1:15">
      <c r="A7" s="14">
        <v>3</v>
      </c>
      <c r="B7" s="16" t="s">
        <v>24</v>
      </c>
      <c r="C7" s="17" t="s">
        <v>21</v>
      </c>
      <c r="D7" s="18" t="s">
        <v>25</v>
      </c>
      <c r="E7" s="17">
        <f t="shared" si="2"/>
        <v>7999</v>
      </c>
      <c r="F7" s="19">
        <f t="shared" ref="F7:F31" si="3">G7+H7+I7+J7</f>
        <v>7999</v>
      </c>
      <c r="G7" s="19">
        <v>7999</v>
      </c>
      <c r="H7" s="19"/>
      <c r="I7" s="19"/>
      <c r="J7" s="19"/>
      <c r="K7" s="19"/>
      <c r="L7" s="19">
        <v>7999</v>
      </c>
      <c r="M7" s="19">
        <f t="shared" si="1"/>
        <v>100</v>
      </c>
      <c r="N7" s="20" t="s">
        <v>26</v>
      </c>
      <c r="O7" s="19"/>
    </row>
    <row r="8" s="2" customFormat="1" ht="34" customHeight="1" spans="1:15">
      <c r="A8" s="14">
        <v>4</v>
      </c>
      <c r="B8" s="16" t="s">
        <v>24</v>
      </c>
      <c r="C8" s="17" t="s">
        <v>21</v>
      </c>
      <c r="D8" s="18" t="s">
        <v>25</v>
      </c>
      <c r="E8" s="17">
        <f t="shared" si="2"/>
        <v>2464</v>
      </c>
      <c r="F8" s="19">
        <f t="shared" si="3"/>
        <v>2464</v>
      </c>
      <c r="G8" s="19">
        <v>2464</v>
      </c>
      <c r="H8" s="19"/>
      <c r="I8" s="19"/>
      <c r="J8" s="19"/>
      <c r="K8" s="19"/>
      <c r="L8" s="19">
        <v>2464</v>
      </c>
      <c r="M8" s="19">
        <f t="shared" si="1"/>
        <v>100</v>
      </c>
      <c r="N8" s="20" t="s">
        <v>27</v>
      </c>
      <c r="O8" s="19"/>
    </row>
    <row r="9" s="2" customFormat="1" ht="33" customHeight="1" spans="1:15">
      <c r="A9" s="14">
        <v>5</v>
      </c>
      <c r="B9" s="16" t="s">
        <v>28</v>
      </c>
      <c r="C9" s="17" t="s">
        <v>29</v>
      </c>
      <c r="D9" s="18" t="s">
        <v>30</v>
      </c>
      <c r="E9" s="17">
        <f t="shared" si="2"/>
        <v>3170</v>
      </c>
      <c r="F9" s="19">
        <f t="shared" si="3"/>
        <v>3170</v>
      </c>
      <c r="G9" s="19">
        <v>3170</v>
      </c>
      <c r="H9" s="19"/>
      <c r="I9" s="19"/>
      <c r="J9" s="19"/>
      <c r="K9" s="19"/>
      <c r="L9" s="19">
        <v>3170</v>
      </c>
      <c r="M9" s="19">
        <f t="shared" si="1"/>
        <v>100</v>
      </c>
      <c r="N9" s="20" t="s">
        <v>31</v>
      </c>
      <c r="O9" s="19"/>
    </row>
    <row r="10" s="2" customFormat="1" ht="29" customHeight="1" spans="1:15">
      <c r="A10" s="14">
        <v>6</v>
      </c>
      <c r="B10" s="20" t="s">
        <v>32</v>
      </c>
      <c r="C10" s="19" t="s">
        <v>33</v>
      </c>
      <c r="D10" s="21" t="s">
        <v>34</v>
      </c>
      <c r="E10" s="17">
        <f t="shared" si="2"/>
        <v>2232</v>
      </c>
      <c r="F10" s="19">
        <f t="shared" si="3"/>
        <v>2232</v>
      </c>
      <c r="G10" s="19">
        <v>2232</v>
      </c>
      <c r="H10" s="19"/>
      <c r="I10" s="19"/>
      <c r="J10" s="19"/>
      <c r="K10" s="19"/>
      <c r="L10" s="19">
        <v>2232</v>
      </c>
      <c r="M10" s="19">
        <f t="shared" si="1"/>
        <v>100</v>
      </c>
      <c r="N10" s="20" t="s">
        <v>35</v>
      </c>
      <c r="O10" s="21"/>
    </row>
    <row r="11" s="2" customFormat="1" ht="32" customHeight="1" spans="1:15">
      <c r="A11" s="14">
        <v>7</v>
      </c>
      <c r="B11" s="20" t="s">
        <v>36</v>
      </c>
      <c r="C11" s="19" t="s">
        <v>33</v>
      </c>
      <c r="D11" s="21" t="s">
        <v>37</v>
      </c>
      <c r="E11" s="17">
        <f t="shared" si="2"/>
        <v>341</v>
      </c>
      <c r="F11" s="19">
        <f t="shared" si="3"/>
        <v>341</v>
      </c>
      <c r="G11" s="19">
        <v>341</v>
      </c>
      <c r="H11" s="19"/>
      <c r="I11" s="19"/>
      <c r="J11" s="19"/>
      <c r="K11" s="19"/>
      <c r="L11" s="19">
        <v>341</v>
      </c>
      <c r="M11" s="19">
        <f t="shared" si="1"/>
        <v>100</v>
      </c>
      <c r="N11" s="20" t="s">
        <v>38</v>
      </c>
      <c r="O11" s="21"/>
    </row>
    <row r="12" s="2" customFormat="1" ht="33" customHeight="1" spans="1:15">
      <c r="A12" s="14">
        <v>8</v>
      </c>
      <c r="B12" s="20" t="s">
        <v>39</v>
      </c>
      <c r="C12" s="19" t="s">
        <v>40</v>
      </c>
      <c r="D12" s="21" t="s">
        <v>41</v>
      </c>
      <c r="E12" s="17">
        <f t="shared" si="2"/>
        <v>3241.3</v>
      </c>
      <c r="F12" s="19">
        <f t="shared" si="3"/>
        <v>3241.3</v>
      </c>
      <c r="G12" s="19">
        <v>3241.3</v>
      </c>
      <c r="H12" s="19"/>
      <c r="I12" s="19"/>
      <c r="J12" s="19"/>
      <c r="K12" s="19"/>
      <c r="L12" s="19">
        <v>3241.3</v>
      </c>
      <c r="M12" s="19">
        <f t="shared" si="1"/>
        <v>100</v>
      </c>
      <c r="N12" s="20"/>
      <c r="O12" s="21"/>
    </row>
    <row r="13" s="2" customFormat="1" ht="33" customHeight="1" spans="1:15">
      <c r="A13" s="14">
        <v>9</v>
      </c>
      <c r="B13" s="20" t="s">
        <v>39</v>
      </c>
      <c r="C13" s="19" t="s">
        <v>40</v>
      </c>
      <c r="D13" s="21" t="s">
        <v>41</v>
      </c>
      <c r="E13" s="17">
        <f t="shared" si="2"/>
        <v>492.2</v>
      </c>
      <c r="F13" s="19">
        <f t="shared" si="3"/>
        <v>492.2</v>
      </c>
      <c r="G13" s="19">
        <v>492.2</v>
      </c>
      <c r="H13" s="19"/>
      <c r="I13" s="19"/>
      <c r="J13" s="19"/>
      <c r="K13" s="19"/>
      <c r="L13" s="19">
        <v>492.2</v>
      </c>
      <c r="M13" s="19">
        <f t="shared" si="1"/>
        <v>100</v>
      </c>
      <c r="N13" s="20"/>
      <c r="O13" s="21"/>
    </row>
    <row r="14" s="2" customFormat="1" ht="31" customHeight="1" spans="1:15">
      <c r="A14" s="14">
        <v>10</v>
      </c>
      <c r="B14" s="20" t="s">
        <v>42</v>
      </c>
      <c r="C14" s="19" t="s">
        <v>33</v>
      </c>
      <c r="D14" s="21" t="s">
        <v>43</v>
      </c>
      <c r="E14" s="17">
        <f t="shared" si="2"/>
        <v>9804</v>
      </c>
      <c r="F14" s="19">
        <f t="shared" si="3"/>
        <v>0</v>
      </c>
      <c r="G14" s="19"/>
      <c r="H14" s="19"/>
      <c r="I14" s="19"/>
      <c r="J14" s="19"/>
      <c r="K14" s="19">
        <v>9804</v>
      </c>
      <c r="L14" s="19">
        <v>9804</v>
      </c>
      <c r="M14" s="19">
        <f t="shared" si="1"/>
        <v>100</v>
      </c>
      <c r="N14" s="20"/>
      <c r="O14" s="21"/>
    </row>
    <row r="15" s="2" customFormat="1" ht="29" customHeight="1" spans="1:15">
      <c r="A15" s="14">
        <v>11</v>
      </c>
      <c r="B15" s="20" t="s">
        <v>44</v>
      </c>
      <c r="C15" s="19" t="s">
        <v>33</v>
      </c>
      <c r="D15" s="21" t="s">
        <v>45</v>
      </c>
      <c r="E15" s="17">
        <f t="shared" si="2"/>
        <v>1138</v>
      </c>
      <c r="F15" s="19">
        <f t="shared" si="3"/>
        <v>1138</v>
      </c>
      <c r="G15" s="19"/>
      <c r="H15" s="19">
        <v>1138</v>
      </c>
      <c r="I15" s="19"/>
      <c r="J15" s="19"/>
      <c r="K15" s="19"/>
      <c r="L15" s="19">
        <v>1138</v>
      </c>
      <c r="M15" s="19">
        <f t="shared" si="1"/>
        <v>100</v>
      </c>
      <c r="N15" s="20"/>
      <c r="O15" s="21"/>
    </row>
    <row r="16" s="2" customFormat="1" ht="33" customHeight="1" spans="1:15">
      <c r="A16" s="14">
        <v>12</v>
      </c>
      <c r="B16" s="20" t="s">
        <v>46</v>
      </c>
      <c r="C16" s="19" t="s">
        <v>33</v>
      </c>
      <c r="D16" s="21" t="s">
        <v>47</v>
      </c>
      <c r="E16" s="17">
        <f t="shared" si="2"/>
        <v>1088</v>
      </c>
      <c r="F16" s="19">
        <f t="shared" si="3"/>
        <v>1088</v>
      </c>
      <c r="G16" s="19"/>
      <c r="H16" s="19">
        <v>1088</v>
      </c>
      <c r="I16" s="19"/>
      <c r="J16" s="19"/>
      <c r="K16" s="19"/>
      <c r="L16" s="19">
        <v>1088</v>
      </c>
      <c r="M16" s="27">
        <f t="shared" si="1"/>
        <v>100</v>
      </c>
      <c r="N16" s="20"/>
      <c r="O16" s="21"/>
    </row>
    <row r="17" s="2" customFormat="1" ht="29" customHeight="1" spans="1:15">
      <c r="A17" s="14">
        <v>13</v>
      </c>
      <c r="B17" s="20" t="s">
        <v>48</v>
      </c>
      <c r="C17" s="19" t="s">
        <v>33</v>
      </c>
      <c r="D17" s="21" t="s">
        <v>47</v>
      </c>
      <c r="E17" s="17">
        <f t="shared" si="2"/>
        <v>2685</v>
      </c>
      <c r="F17" s="19">
        <f t="shared" si="3"/>
        <v>0</v>
      </c>
      <c r="G17" s="19"/>
      <c r="H17" s="19"/>
      <c r="I17" s="19"/>
      <c r="J17" s="19"/>
      <c r="K17" s="19">
        <v>2685</v>
      </c>
      <c r="L17" s="19">
        <v>2685</v>
      </c>
      <c r="M17" s="19">
        <f t="shared" si="1"/>
        <v>100</v>
      </c>
      <c r="N17" s="20"/>
      <c r="O17" s="21"/>
    </row>
    <row r="18" s="2" customFormat="1" ht="33" customHeight="1" spans="1:15">
      <c r="A18" s="14">
        <v>14</v>
      </c>
      <c r="B18" s="20" t="s">
        <v>49</v>
      </c>
      <c r="C18" s="19" t="s">
        <v>33</v>
      </c>
      <c r="D18" s="21" t="s">
        <v>50</v>
      </c>
      <c r="E18" s="17">
        <f t="shared" si="2"/>
        <v>82</v>
      </c>
      <c r="F18" s="19">
        <f t="shared" si="3"/>
        <v>82</v>
      </c>
      <c r="G18" s="19"/>
      <c r="H18" s="19">
        <v>82</v>
      </c>
      <c r="I18" s="19"/>
      <c r="J18" s="19"/>
      <c r="K18" s="19"/>
      <c r="L18" s="19">
        <v>82</v>
      </c>
      <c r="M18" s="19">
        <f t="shared" si="1"/>
        <v>100</v>
      </c>
      <c r="N18" s="20" t="s">
        <v>51</v>
      </c>
      <c r="O18" s="21"/>
    </row>
    <row r="19" s="2" customFormat="1" ht="31" customHeight="1" spans="1:15">
      <c r="A19" s="14">
        <v>15</v>
      </c>
      <c r="B19" s="20" t="s">
        <v>52</v>
      </c>
      <c r="C19" s="19" t="s">
        <v>33</v>
      </c>
      <c r="D19" s="21" t="s">
        <v>53</v>
      </c>
      <c r="E19" s="17">
        <f t="shared" si="2"/>
        <v>1370</v>
      </c>
      <c r="F19" s="19">
        <f t="shared" si="3"/>
        <v>0</v>
      </c>
      <c r="G19" s="19"/>
      <c r="H19" s="19"/>
      <c r="I19" s="19"/>
      <c r="J19" s="19"/>
      <c r="K19" s="19">
        <v>1370</v>
      </c>
      <c r="L19" s="19">
        <v>1370</v>
      </c>
      <c r="M19" s="19">
        <f t="shared" si="1"/>
        <v>100</v>
      </c>
      <c r="N19" s="20" t="s">
        <v>54</v>
      </c>
      <c r="O19" s="21"/>
    </row>
    <row r="20" s="2" customFormat="1" ht="32" customHeight="1" spans="1:15">
      <c r="A20" s="14">
        <v>16</v>
      </c>
      <c r="B20" s="20" t="s">
        <v>55</v>
      </c>
      <c r="C20" s="19" t="s">
        <v>33</v>
      </c>
      <c r="D20" s="21" t="s">
        <v>56</v>
      </c>
      <c r="E20" s="17">
        <f t="shared" si="2"/>
        <v>88</v>
      </c>
      <c r="F20" s="19">
        <f t="shared" si="3"/>
        <v>88</v>
      </c>
      <c r="G20" s="19"/>
      <c r="H20" s="19">
        <v>88</v>
      </c>
      <c r="I20" s="19"/>
      <c r="J20" s="19"/>
      <c r="K20" s="19"/>
      <c r="L20" s="19">
        <v>88</v>
      </c>
      <c r="M20" s="19">
        <f t="shared" si="1"/>
        <v>100</v>
      </c>
      <c r="N20" s="20"/>
      <c r="O20" s="21"/>
    </row>
    <row r="21" s="2" customFormat="1" ht="35" customHeight="1" spans="1:15">
      <c r="A21" s="14">
        <v>17</v>
      </c>
      <c r="B21" s="20" t="s">
        <v>57</v>
      </c>
      <c r="C21" s="19" t="s">
        <v>33</v>
      </c>
      <c r="D21" s="21" t="s">
        <v>58</v>
      </c>
      <c r="E21" s="17">
        <f t="shared" si="2"/>
        <v>37</v>
      </c>
      <c r="F21" s="19">
        <f t="shared" si="3"/>
        <v>37</v>
      </c>
      <c r="G21" s="19"/>
      <c r="H21" s="19">
        <v>37</v>
      </c>
      <c r="I21" s="19"/>
      <c r="J21" s="19"/>
      <c r="K21" s="19"/>
      <c r="L21" s="19">
        <v>37</v>
      </c>
      <c r="M21" s="19">
        <f t="shared" si="1"/>
        <v>100</v>
      </c>
      <c r="N21" s="20"/>
      <c r="O21" s="21"/>
    </row>
    <row r="22" s="2" customFormat="1" ht="40" customHeight="1" spans="1:15">
      <c r="A22" s="14">
        <v>18</v>
      </c>
      <c r="B22" s="20" t="s">
        <v>59</v>
      </c>
      <c r="C22" s="19" t="s">
        <v>33</v>
      </c>
      <c r="D22" s="21" t="s">
        <v>60</v>
      </c>
      <c r="E22" s="17">
        <f t="shared" si="2"/>
        <v>701</v>
      </c>
      <c r="F22" s="19">
        <f t="shared" si="3"/>
        <v>0</v>
      </c>
      <c r="G22" s="19"/>
      <c r="H22" s="19"/>
      <c r="I22" s="19"/>
      <c r="J22" s="19"/>
      <c r="K22" s="19">
        <v>701</v>
      </c>
      <c r="L22" s="19">
        <v>701</v>
      </c>
      <c r="M22" s="19">
        <f t="shared" si="1"/>
        <v>100</v>
      </c>
      <c r="N22" s="20" t="s">
        <v>54</v>
      </c>
      <c r="O22" s="21"/>
    </row>
    <row r="23" s="2" customFormat="1" ht="33" customHeight="1" spans="1:15">
      <c r="A23" s="14">
        <v>19</v>
      </c>
      <c r="B23" s="20" t="s">
        <v>61</v>
      </c>
      <c r="C23" s="19" t="s">
        <v>33</v>
      </c>
      <c r="D23" s="21" t="s">
        <v>62</v>
      </c>
      <c r="E23" s="17">
        <f t="shared" si="2"/>
        <v>18161</v>
      </c>
      <c r="F23" s="19">
        <f t="shared" si="3"/>
        <v>0</v>
      </c>
      <c r="G23" s="19"/>
      <c r="H23" s="19"/>
      <c r="I23" s="19"/>
      <c r="J23" s="19"/>
      <c r="K23" s="19">
        <v>18161</v>
      </c>
      <c r="L23" s="19">
        <v>18161</v>
      </c>
      <c r="M23" s="19">
        <f t="shared" si="1"/>
        <v>100</v>
      </c>
      <c r="N23" s="20"/>
      <c r="O23" s="21"/>
    </row>
    <row r="24" s="2" customFormat="1" ht="40" customHeight="1" spans="1:15">
      <c r="A24" s="14">
        <v>20</v>
      </c>
      <c r="B24" s="20" t="s">
        <v>63</v>
      </c>
      <c r="C24" s="19" t="s">
        <v>33</v>
      </c>
      <c r="D24" s="21" t="s">
        <v>62</v>
      </c>
      <c r="E24" s="17">
        <f t="shared" si="2"/>
        <v>580</v>
      </c>
      <c r="F24" s="19">
        <f t="shared" si="3"/>
        <v>580</v>
      </c>
      <c r="G24" s="19"/>
      <c r="H24" s="19">
        <v>580</v>
      </c>
      <c r="I24" s="19"/>
      <c r="J24" s="19"/>
      <c r="K24" s="19"/>
      <c r="L24" s="19">
        <v>580</v>
      </c>
      <c r="M24" s="19">
        <f t="shared" si="1"/>
        <v>100</v>
      </c>
      <c r="N24" s="20" t="s">
        <v>35</v>
      </c>
      <c r="O24" s="21"/>
    </row>
    <row r="25" s="2" customFormat="1" ht="40" customHeight="1" spans="1:15">
      <c r="A25" s="14">
        <v>21</v>
      </c>
      <c r="B25" s="20" t="s">
        <v>64</v>
      </c>
      <c r="C25" s="19" t="s">
        <v>33</v>
      </c>
      <c r="D25" s="18" t="s">
        <v>65</v>
      </c>
      <c r="E25" s="17">
        <f t="shared" si="2"/>
        <v>1226</v>
      </c>
      <c r="F25" s="19">
        <f t="shared" si="3"/>
        <v>1226</v>
      </c>
      <c r="G25" s="19">
        <v>1226</v>
      </c>
      <c r="H25" s="19"/>
      <c r="I25" s="19"/>
      <c r="J25" s="19"/>
      <c r="K25" s="19"/>
      <c r="L25" s="19">
        <v>1226</v>
      </c>
      <c r="M25" s="19">
        <f t="shared" si="1"/>
        <v>100</v>
      </c>
      <c r="N25" s="20" t="s">
        <v>66</v>
      </c>
      <c r="O25" s="21"/>
    </row>
    <row r="26" s="2" customFormat="1" ht="40" customHeight="1" spans="1:15">
      <c r="A26" s="14">
        <v>22</v>
      </c>
      <c r="B26" s="20" t="s">
        <v>64</v>
      </c>
      <c r="C26" s="19" t="s">
        <v>33</v>
      </c>
      <c r="D26" s="21" t="s">
        <v>67</v>
      </c>
      <c r="E26" s="17">
        <f t="shared" si="2"/>
        <v>13894</v>
      </c>
      <c r="F26" s="19">
        <f t="shared" si="3"/>
        <v>0</v>
      </c>
      <c r="G26" s="19"/>
      <c r="H26" s="19"/>
      <c r="I26" s="19"/>
      <c r="J26" s="19"/>
      <c r="K26" s="19">
        <v>13894</v>
      </c>
      <c r="L26" s="19">
        <v>13894</v>
      </c>
      <c r="M26" s="19">
        <f t="shared" si="1"/>
        <v>100</v>
      </c>
      <c r="N26" s="20" t="s">
        <v>66</v>
      </c>
      <c r="O26" s="21"/>
    </row>
    <row r="27" s="2" customFormat="1" ht="40" customHeight="1" spans="1:15">
      <c r="A27" s="14">
        <v>23</v>
      </c>
      <c r="B27" s="20" t="s">
        <v>64</v>
      </c>
      <c r="C27" s="19" t="s">
        <v>33</v>
      </c>
      <c r="D27" s="21" t="s">
        <v>68</v>
      </c>
      <c r="E27" s="17">
        <f t="shared" si="2"/>
        <v>8701</v>
      </c>
      <c r="F27" s="19">
        <f t="shared" si="3"/>
        <v>0</v>
      </c>
      <c r="G27" s="19"/>
      <c r="H27" s="19"/>
      <c r="I27" s="19"/>
      <c r="J27" s="19"/>
      <c r="K27" s="19">
        <v>8701</v>
      </c>
      <c r="L27" s="19">
        <v>8701</v>
      </c>
      <c r="M27" s="19">
        <f t="shared" si="1"/>
        <v>100</v>
      </c>
      <c r="N27" s="20" t="s">
        <v>66</v>
      </c>
      <c r="O27" s="21"/>
    </row>
    <row r="28" s="2" customFormat="1" ht="40" customHeight="1" spans="1:15">
      <c r="A28" s="14">
        <v>24</v>
      </c>
      <c r="B28" s="20" t="s">
        <v>69</v>
      </c>
      <c r="C28" s="19" t="s">
        <v>33</v>
      </c>
      <c r="D28" s="18" t="s">
        <v>70</v>
      </c>
      <c r="E28" s="17">
        <f t="shared" si="2"/>
        <v>3681</v>
      </c>
      <c r="F28" s="19">
        <f t="shared" si="3"/>
        <v>0</v>
      </c>
      <c r="G28" s="19"/>
      <c r="H28" s="19"/>
      <c r="I28" s="19"/>
      <c r="J28" s="19"/>
      <c r="K28" s="19">
        <v>3681</v>
      </c>
      <c r="L28" s="19">
        <v>3681</v>
      </c>
      <c r="M28" s="27">
        <f t="shared" si="1"/>
        <v>100</v>
      </c>
      <c r="N28" s="20" t="s">
        <v>71</v>
      </c>
      <c r="O28" s="21"/>
    </row>
    <row r="29" s="2" customFormat="1" ht="40" customHeight="1" spans="1:15">
      <c r="A29" s="14">
        <v>25</v>
      </c>
      <c r="B29" s="20" t="s">
        <v>72</v>
      </c>
      <c r="C29" s="19" t="s">
        <v>33</v>
      </c>
      <c r="D29" s="18" t="s">
        <v>73</v>
      </c>
      <c r="E29" s="17">
        <f t="shared" si="2"/>
        <v>914</v>
      </c>
      <c r="F29" s="19">
        <f t="shared" si="3"/>
        <v>487</v>
      </c>
      <c r="G29" s="19">
        <v>487</v>
      </c>
      <c r="H29" s="19"/>
      <c r="I29" s="19"/>
      <c r="J29" s="19"/>
      <c r="K29" s="19">
        <v>427</v>
      </c>
      <c r="L29" s="19">
        <v>914</v>
      </c>
      <c r="M29" s="27">
        <f t="shared" si="1"/>
        <v>100</v>
      </c>
      <c r="N29" s="20"/>
      <c r="O29" s="21"/>
    </row>
    <row r="30" s="2" customFormat="1" ht="40" customHeight="1" spans="1:15">
      <c r="A30" s="14">
        <v>26</v>
      </c>
      <c r="B30" s="20" t="s">
        <v>74</v>
      </c>
      <c r="C30" s="19" t="s">
        <v>33</v>
      </c>
      <c r="D30" s="18"/>
      <c r="E30" s="17">
        <f t="shared" si="2"/>
        <v>400</v>
      </c>
      <c r="F30" s="19">
        <f t="shared" si="3"/>
        <v>0</v>
      </c>
      <c r="G30" s="19"/>
      <c r="H30" s="19"/>
      <c r="I30" s="19"/>
      <c r="J30" s="19"/>
      <c r="K30" s="19">
        <v>400</v>
      </c>
      <c r="L30" s="19">
        <v>400</v>
      </c>
      <c r="M30" s="27">
        <f t="shared" si="1"/>
        <v>100</v>
      </c>
      <c r="N30" s="20"/>
      <c r="O30" s="21"/>
    </row>
    <row r="31" s="2" customFormat="1" ht="40" customHeight="1" spans="1:15">
      <c r="A31" s="14">
        <v>27</v>
      </c>
      <c r="B31" s="20" t="s">
        <v>75</v>
      </c>
      <c r="C31" s="19" t="s">
        <v>33</v>
      </c>
      <c r="D31" s="18"/>
      <c r="E31" s="17">
        <f t="shared" si="2"/>
        <v>300</v>
      </c>
      <c r="F31" s="19"/>
      <c r="G31" s="19"/>
      <c r="H31" s="19"/>
      <c r="I31" s="19"/>
      <c r="J31" s="19"/>
      <c r="K31" s="19">
        <v>300</v>
      </c>
      <c r="L31" s="19">
        <v>300</v>
      </c>
      <c r="M31" s="27">
        <f t="shared" si="1"/>
        <v>100</v>
      </c>
      <c r="N31" s="20"/>
      <c r="O31" s="21"/>
    </row>
    <row r="32" s="2" customFormat="1" ht="40" customHeight="1" spans="1:15">
      <c r="A32" s="14">
        <v>28</v>
      </c>
      <c r="B32" s="20" t="s">
        <v>76</v>
      </c>
      <c r="C32" s="19" t="s">
        <v>33</v>
      </c>
      <c r="D32" s="18"/>
      <c r="E32" s="17">
        <f t="shared" si="2"/>
        <v>0.2</v>
      </c>
      <c r="F32" s="19">
        <f>G32+H32+I32+J32</f>
        <v>0</v>
      </c>
      <c r="G32" s="19"/>
      <c r="H32" s="19"/>
      <c r="I32" s="19"/>
      <c r="J32" s="19"/>
      <c r="K32" s="19">
        <v>0.2</v>
      </c>
      <c r="L32" s="19">
        <v>0.2</v>
      </c>
      <c r="M32" s="27">
        <f t="shared" si="1"/>
        <v>100</v>
      </c>
      <c r="N32" s="20"/>
      <c r="O32" s="21"/>
    </row>
    <row r="33" s="2" customFormat="1" ht="40" customHeight="1" spans="1:15">
      <c r="A33" s="14">
        <v>29</v>
      </c>
      <c r="B33" s="16" t="s">
        <v>77</v>
      </c>
      <c r="C33" s="19" t="s">
        <v>33</v>
      </c>
      <c r="D33" s="18" t="s">
        <v>65</v>
      </c>
      <c r="E33" s="17">
        <f t="shared" si="2"/>
        <v>1000</v>
      </c>
      <c r="F33" s="19">
        <f t="shared" ref="F33:F55" si="4">G33+H33+I33+J33</f>
        <v>1000</v>
      </c>
      <c r="G33" s="19">
        <v>1000</v>
      </c>
      <c r="H33" s="19"/>
      <c r="I33" s="19"/>
      <c r="J33" s="19"/>
      <c r="K33" s="19"/>
      <c r="L33" s="19">
        <v>1000</v>
      </c>
      <c r="M33" s="19">
        <f t="shared" si="1"/>
        <v>100</v>
      </c>
      <c r="N33" s="20" t="s">
        <v>71</v>
      </c>
      <c r="O33" s="28"/>
    </row>
    <row r="34" s="2" customFormat="1" ht="40" customHeight="1" spans="1:15">
      <c r="A34" s="14">
        <v>30</v>
      </c>
      <c r="B34" s="16" t="s">
        <v>78</v>
      </c>
      <c r="C34" s="19" t="s">
        <v>33</v>
      </c>
      <c r="D34" s="18" t="s">
        <v>79</v>
      </c>
      <c r="E34" s="17">
        <f t="shared" si="2"/>
        <v>1160</v>
      </c>
      <c r="F34" s="19">
        <f t="shared" si="4"/>
        <v>1160</v>
      </c>
      <c r="G34" s="19"/>
      <c r="H34" s="19">
        <v>1160</v>
      </c>
      <c r="I34" s="19"/>
      <c r="J34" s="19"/>
      <c r="K34" s="19"/>
      <c r="L34" s="19">
        <v>1160</v>
      </c>
      <c r="M34" s="19">
        <f t="shared" si="1"/>
        <v>100</v>
      </c>
      <c r="N34" s="20" t="s">
        <v>80</v>
      </c>
      <c r="O34" s="21"/>
    </row>
    <row r="35" s="2" customFormat="1" ht="40" customHeight="1" spans="1:15">
      <c r="A35" s="14">
        <v>31</v>
      </c>
      <c r="B35" s="20" t="s">
        <v>81</v>
      </c>
      <c r="C35" s="19" t="s">
        <v>33</v>
      </c>
      <c r="D35" s="18" t="s">
        <v>82</v>
      </c>
      <c r="E35" s="17">
        <f t="shared" si="2"/>
        <v>1287</v>
      </c>
      <c r="F35" s="19">
        <f t="shared" si="4"/>
        <v>1287</v>
      </c>
      <c r="G35" s="19">
        <v>1287</v>
      </c>
      <c r="H35" s="19"/>
      <c r="I35" s="19"/>
      <c r="J35" s="19"/>
      <c r="K35" s="19"/>
      <c r="L35" s="19">
        <v>1287</v>
      </c>
      <c r="M35" s="19">
        <f t="shared" si="1"/>
        <v>100</v>
      </c>
      <c r="N35" s="20"/>
      <c r="O35" s="21"/>
    </row>
    <row r="36" s="2" customFormat="1" ht="40" customHeight="1" spans="1:15">
      <c r="A36" s="14">
        <v>32</v>
      </c>
      <c r="B36" s="22" t="s">
        <v>83</v>
      </c>
      <c r="C36" s="19" t="s">
        <v>33</v>
      </c>
      <c r="D36" s="18" t="s">
        <v>84</v>
      </c>
      <c r="E36" s="17">
        <f t="shared" si="2"/>
        <v>435.21</v>
      </c>
      <c r="F36" s="19">
        <f t="shared" si="4"/>
        <v>435.21</v>
      </c>
      <c r="G36" s="19"/>
      <c r="H36" s="19">
        <v>435.21</v>
      </c>
      <c r="I36" s="19"/>
      <c r="J36" s="19"/>
      <c r="K36" s="19"/>
      <c r="L36" s="19">
        <v>435.21</v>
      </c>
      <c r="M36" s="19">
        <f t="shared" si="1"/>
        <v>100</v>
      </c>
      <c r="N36" s="20"/>
      <c r="O36" s="21"/>
    </row>
    <row r="37" s="2" customFormat="1" ht="40" customHeight="1" spans="1:15">
      <c r="A37" s="14">
        <v>33</v>
      </c>
      <c r="B37" s="16" t="s">
        <v>85</v>
      </c>
      <c r="C37" s="17" t="s">
        <v>86</v>
      </c>
      <c r="D37" s="18" t="s">
        <v>87</v>
      </c>
      <c r="E37" s="17">
        <f t="shared" ref="E37:E55" si="5">F37+K37</f>
        <v>56.98</v>
      </c>
      <c r="F37" s="19">
        <f t="shared" si="4"/>
        <v>56.98</v>
      </c>
      <c r="G37" s="19"/>
      <c r="H37" s="19">
        <v>56.98</v>
      </c>
      <c r="I37" s="19"/>
      <c r="J37" s="19"/>
      <c r="K37" s="19"/>
      <c r="L37" s="19">
        <v>56.98</v>
      </c>
      <c r="M37" s="19">
        <f t="shared" ref="M37:M55" si="6">L37/E37*100</f>
        <v>100</v>
      </c>
      <c r="N37" s="20" t="s">
        <v>88</v>
      </c>
      <c r="O37" s="28"/>
    </row>
    <row r="38" s="2" customFormat="1" ht="134" customHeight="1" spans="1:15">
      <c r="A38" s="14">
        <v>34</v>
      </c>
      <c r="B38" s="16" t="s">
        <v>89</v>
      </c>
      <c r="C38" s="17" t="s">
        <v>21</v>
      </c>
      <c r="D38" s="18" t="s">
        <v>90</v>
      </c>
      <c r="E38" s="17">
        <f t="shared" si="5"/>
        <v>20857</v>
      </c>
      <c r="F38" s="19">
        <f t="shared" si="4"/>
        <v>20857</v>
      </c>
      <c r="G38" s="19"/>
      <c r="H38" s="19">
        <v>20857</v>
      </c>
      <c r="I38" s="19"/>
      <c r="J38" s="19"/>
      <c r="K38" s="19"/>
      <c r="L38" s="19">
        <v>20857</v>
      </c>
      <c r="M38" s="27">
        <f t="shared" si="6"/>
        <v>100</v>
      </c>
      <c r="N38" s="20" t="s">
        <v>91</v>
      </c>
      <c r="O38" s="21"/>
    </row>
    <row r="39" s="2" customFormat="1" ht="40" customHeight="1" spans="1:15">
      <c r="A39" s="14">
        <v>35</v>
      </c>
      <c r="B39" s="16" t="s">
        <v>92</v>
      </c>
      <c r="C39" s="17" t="s">
        <v>93</v>
      </c>
      <c r="D39" s="18" t="s">
        <v>94</v>
      </c>
      <c r="E39" s="17">
        <f t="shared" si="5"/>
        <v>1683</v>
      </c>
      <c r="F39" s="19">
        <f t="shared" si="4"/>
        <v>1683</v>
      </c>
      <c r="G39" s="19">
        <v>1683</v>
      </c>
      <c r="H39" s="19"/>
      <c r="I39" s="19"/>
      <c r="J39" s="19"/>
      <c r="K39" s="19"/>
      <c r="L39" s="19">
        <v>1683</v>
      </c>
      <c r="M39" s="27">
        <f t="shared" si="6"/>
        <v>100</v>
      </c>
      <c r="N39" s="20" t="s">
        <v>95</v>
      </c>
      <c r="O39" s="28"/>
    </row>
    <row r="40" s="2" customFormat="1" ht="40" customHeight="1" spans="1:15">
      <c r="A40" s="14">
        <v>36</v>
      </c>
      <c r="B40" s="16" t="s">
        <v>96</v>
      </c>
      <c r="C40" s="17" t="s">
        <v>40</v>
      </c>
      <c r="D40" s="18" t="s">
        <v>97</v>
      </c>
      <c r="E40" s="17">
        <f t="shared" si="5"/>
        <v>90</v>
      </c>
      <c r="F40" s="19">
        <f t="shared" si="4"/>
        <v>90</v>
      </c>
      <c r="G40" s="17">
        <v>90</v>
      </c>
      <c r="H40" s="17"/>
      <c r="I40" s="17"/>
      <c r="J40" s="17"/>
      <c r="K40" s="17"/>
      <c r="L40" s="19">
        <v>90</v>
      </c>
      <c r="M40" s="19">
        <f t="shared" si="6"/>
        <v>100</v>
      </c>
      <c r="N40" s="20" t="s">
        <v>98</v>
      </c>
      <c r="O40" s="21"/>
    </row>
    <row r="41" s="2" customFormat="1" ht="40" customHeight="1" spans="1:15">
      <c r="A41" s="14">
        <v>37</v>
      </c>
      <c r="B41" s="16" t="s">
        <v>99</v>
      </c>
      <c r="C41" s="17" t="s">
        <v>100</v>
      </c>
      <c r="D41" s="18" t="s">
        <v>97</v>
      </c>
      <c r="E41" s="17">
        <f t="shared" si="5"/>
        <v>345</v>
      </c>
      <c r="F41" s="19">
        <f t="shared" si="4"/>
        <v>345</v>
      </c>
      <c r="G41" s="17">
        <v>345</v>
      </c>
      <c r="H41" s="17"/>
      <c r="I41" s="17"/>
      <c r="J41" s="17"/>
      <c r="K41" s="17"/>
      <c r="L41" s="19">
        <v>345</v>
      </c>
      <c r="M41" s="19">
        <f t="shared" si="6"/>
        <v>100</v>
      </c>
      <c r="N41" s="20" t="s">
        <v>101</v>
      </c>
      <c r="O41" s="21"/>
    </row>
    <row r="42" s="2" customFormat="1" ht="40" customHeight="1" spans="1:15">
      <c r="A42" s="14">
        <v>38</v>
      </c>
      <c r="B42" s="16" t="s">
        <v>102</v>
      </c>
      <c r="C42" s="17" t="s">
        <v>21</v>
      </c>
      <c r="D42" s="18" t="s">
        <v>97</v>
      </c>
      <c r="E42" s="17">
        <f t="shared" si="5"/>
        <v>100</v>
      </c>
      <c r="F42" s="19">
        <f t="shared" si="4"/>
        <v>100</v>
      </c>
      <c r="G42" s="17">
        <v>100</v>
      </c>
      <c r="H42" s="17"/>
      <c r="I42" s="17"/>
      <c r="J42" s="17"/>
      <c r="K42" s="17"/>
      <c r="L42" s="19">
        <v>100</v>
      </c>
      <c r="M42" s="19">
        <f t="shared" si="6"/>
        <v>100</v>
      </c>
      <c r="N42" s="20" t="s">
        <v>103</v>
      </c>
      <c r="O42" s="21"/>
    </row>
    <row r="43" s="2" customFormat="1" ht="40" customHeight="1" spans="1:15">
      <c r="A43" s="14">
        <v>39</v>
      </c>
      <c r="B43" s="16" t="s">
        <v>104</v>
      </c>
      <c r="C43" s="17" t="s">
        <v>105</v>
      </c>
      <c r="D43" s="18" t="s">
        <v>106</v>
      </c>
      <c r="E43" s="17">
        <f t="shared" si="5"/>
        <v>2150</v>
      </c>
      <c r="F43" s="19">
        <f t="shared" si="4"/>
        <v>2150</v>
      </c>
      <c r="G43" s="17"/>
      <c r="H43" s="17"/>
      <c r="I43" s="17">
        <v>2150</v>
      </c>
      <c r="J43" s="17"/>
      <c r="K43" s="17"/>
      <c r="L43" s="17">
        <v>2150</v>
      </c>
      <c r="M43" s="19">
        <f t="shared" si="6"/>
        <v>100</v>
      </c>
      <c r="N43" s="20" t="s">
        <v>107</v>
      </c>
      <c r="O43" s="21"/>
    </row>
    <row r="44" s="2" customFormat="1" ht="40" customHeight="1" spans="1:15">
      <c r="A44" s="14">
        <v>40</v>
      </c>
      <c r="B44" s="16" t="s">
        <v>108</v>
      </c>
      <c r="C44" s="17" t="s">
        <v>105</v>
      </c>
      <c r="D44" s="18" t="s">
        <v>106</v>
      </c>
      <c r="E44" s="17">
        <f t="shared" si="5"/>
        <v>1000</v>
      </c>
      <c r="F44" s="19">
        <f t="shared" si="4"/>
        <v>1000</v>
      </c>
      <c r="G44" s="17"/>
      <c r="H44" s="17"/>
      <c r="I44" s="17">
        <v>1000</v>
      </c>
      <c r="J44" s="17"/>
      <c r="K44" s="17"/>
      <c r="L44" s="17">
        <v>1000</v>
      </c>
      <c r="M44" s="19">
        <f t="shared" si="6"/>
        <v>100</v>
      </c>
      <c r="N44" s="20" t="s">
        <v>109</v>
      </c>
      <c r="O44" s="21"/>
    </row>
    <row r="45" s="2" customFormat="1" ht="40" customHeight="1" spans="1:15">
      <c r="A45" s="14">
        <v>41</v>
      </c>
      <c r="B45" s="16" t="s">
        <v>110</v>
      </c>
      <c r="C45" s="17" t="s">
        <v>105</v>
      </c>
      <c r="D45" s="18" t="s">
        <v>106</v>
      </c>
      <c r="E45" s="17">
        <f t="shared" si="5"/>
        <v>11596</v>
      </c>
      <c r="F45" s="19">
        <f t="shared" si="4"/>
        <v>11596</v>
      </c>
      <c r="G45" s="17"/>
      <c r="H45" s="17"/>
      <c r="I45" s="17">
        <v>11596</v>
      </c>
      <c r="J45" s="17"/>
      <c r="K45" s="17"/>
      <c r="L45" s="17">
        <v>11596</v>
      </c>
      <c r="M45" s="19">
        <f t="shared" si="6"/>
        <v>100</v>
      </c>
      <c r="N45" s="20" t="s">
        <v>111</v>
      </c>
      <c r="O45" s="21"/>
    </row>
    <row r="46" s="2" customFormat="1" ht="40" customHeight="1" spans="1:15">
      <c r="A46" s="14">
        <v>42</v>
      </c>
      <c r="B46" s="16" t="s">
        <v>112</v>
      </c>
      <c r="C46" s="17" t="s">
        <v>105</v>
      </c>
      <c r="D46" s="18" t="s">
        <v>106</v>
      </c>
      <c r="E46" s="17">
        <f t="shared" si="5"/>
        <v>2000</v>
      </c>
      <c r="F46" s="19">
        <f t="shared" si="4"/>
        <v>2000</v>
      </c>
      <c r="G46" s="17"/>
      <c r="H46" s="17"/>
      <c r="I46" s="17">
        <v>2000</v>
      </c>
      <c r="J46" s="17"/>
      <c r="K46" s="17"/>
      <c r="L46" s="17">
        <v>2000</v>
      </c>
      <c r="M46" s="19">
        <f t="shared" si="6"/>
        <v>100</v>
      </c>
      <c r="N46" s="20" t="s">
        <v>113</v>
      </c>
      <c r="O46" s="21"/>
    </row>
    <row r="47" s="2" customFormat="1" ht="40" customHeight="1" spans="1:15">
      <c r="A47" s="14">
        <v>43</v>
      </c>
      <c r="B47" s="16" t="s">
        <v>114</v>
      </c>
      <c r="C47" s="17" t="s">
        <v>105</v>
      </c>
      <c r="D47" s="18" t="s">
        <v>106</v>
      </c>
      <c r="E47" s="17">
        <f t="shared" si="5"/>
        <v>1000</v>
      </c>
      <c r="F47" s="19">
        <f t="shared" si="4"/>
        <v>1000</v>
      </c>
      <c r="G47" s="17"/>
      <c r="H47" s="17"/>
      <c r="I47" s="17">
        <v>1000</v>
      </c>
      <c r="J47" s="17"/>
      <c r="K47" s="17"/>
      <c r="L47" s="17">
        <v>1000</v>
      </c>
      <c r="M47" s="19">
        <f t="shared" si="6"/>
        <v>100</v>
      </c>
      <c r="N47" s="20" t="s">
        <v>113</v>
      </c>
      <c r="O47" s="21"/>
    </row>
    <row r="48" s="2" customFormat="1" ht="40" customHeight="1" spans="1:15">
      <c r="A48" s="14">
        <v>44</v>
      </c>
      <c r="B48" s="16" t="s">
        <v>115</v>
      </c>
      <c r="C48" s="17" t="s">
        <v>105</v>
      </c>
      <c r="D48" s="18" t="s">
        <v>106</v>
      </c>
      <c r="E48" s="17">
        <f t="shared" si="5"/>
        <v>78</v>
      </c>
      <c r="F48" s="19">
        <f t="shared" si="4"/>
        <v>78</v>
      </c>
      <c r="G48" s="17"/>
      <c r="H48" s="17"/>
      <c r="I48" s="17">
        <v>78</v>
      </c>
      <c r="J48" s="17"/>
      <c r="K48" s="17"/>
      <c r="L48" s="17">
        <v>78</v>
      </c>
      <c r="M48" s="19">
        <f t="shared" si="6"/>
        <v>100</v>
      </c>
      <c r="N48" s="20" t="s">
        <v>116</v>
      </c>
      <c r="O48" s="28"/>
    </row>
    <row r="49" s="2" customFormat="1" ht="40" customHeight="1" spans="1:15">
      <c r="A49" s="14">
        <v>45</v>
      </c>
      <c r="B49" s="16" t="s">
        <v>117</v>
      </c>
      <c r="C49" s="17" t="s">
        <v>105</v>
      </c>
      <c r="D49" s="18" t="s">
        <v>106</v>
      </c>
      <c r="E49" s="17">
        <f t="shared" si="5"/>
        <v>1000</v>
      </c>
      <c r="F49" s="19">
        <f t="shared" si="4"/>
        <v>1000</v>
      </c>
      <c r="G49" s="17"/>
      <c r="H49" s="17"/>
      <c r="I49" s="17">
        <v>1000</v>
      </c>
      <c r="J49" s="17"/>
      <c r="K49" s="17"/>
      <c r="L49" s="17">
        <v>1000</v>
      </c>
      <c r="M49" s="19">
        <f t="shared" si="6"/>
        <v>100</v>
      </c>
      <c r="N49" s="20" t="s">
        <v>118</v>
      </c>
      <c r="O49" s="21"/>
    </row>
    <row r="50" s="2" customFormat="1" ht="40" customHeight="1" spans="1:15">
      <c r="A50" s="14">
        <v>46</v>
      </c>
      <c r="B50" s="16" t="s">
        <v>119</v>
      </c>
      <c r="C50" s="17" t="s">
        <v>105</v>
      </c>
      <c r="D50" s="18" t="s">
        <v>120</v>
      </c>
      <c r="E50" s="17">
        <f t="shared" si="5"/>
        <v>6000</v>
      </c>
      <c r="F50" s="19">
        <f t="shared" si="4"/>
        <v>6000</v>
      </c>
      <c r="G50" s="19"/>
      <c r="H50" s="19"/>
      <c r="I50" s="19"/>
      <c r="J50" s="19">
        <v>6000</v>
      </c>
      <c r="K50" s="19"/>
      <c r="L50" s="19">
        <v>6000</v>
      </c>
      <c r="M50" s="19">
        <f t="shared" si="6"/>
        <v>100</v>
      </c>
      <c r="N50" s="20" t="s">
        <v>121</v>
      </c>
      <c r="O50" s="21"/>
    </row>
    <row r="51" s="2" customFormat="1" ht="40" customHeight="1" spans="1:15">
      <c r="A51" s="14">
        <v>47</v>
      </c>
      <c r="B51" s="20" t="s">
        <v>122</v>
      </c>
      <c r="C51" s="19" t="s">
        <v>123</v>
      </c>
      <c r="D51" s="18" t="s">
        <v>124</v>
      </c>
      <c r="E51" s="17">
        <f t="shared" si="5"/>
        <v>1345</v>
      </c>
      <c r="F51" s="19">
        <f t="shared" si="4"/>
        <v>1345</v>
      </c>
      <c r="G51" s="19"/>
      <c r="H51" s="19">
        <v>1345</v>
      </c>
      <c r="I51" s="19"/>
      <c r="J51" s="19"/>
      <c r="K51" s="19"/>
      <c r="L51" s="19">
        <v>1345</v>
      </c>
      <c r="M51" s="19">
        <f t="shared" si="6"/>
        <v>100</v>
      </c>
      <c r="N51" s="20" t="s">
        <v>125</v>
      </c>
      <c r="O51" s="28"/>
    </row>
    <row r="52" s="2" customFormat="1" ht="40" customHeight="1" spans="1:15">
      <c r="A52" s="14">
        <v>48</v>
      </c>
      <c r="B52" s="20" t="s">
        <v>126</v>
      </c>
      <c r="C52" s="19" t="s">
        <v>29</v>
      </c>
      <c r="D52" s="18" t="s">
        <v>127</v>
      </c>
      <c r="E52" s="17">
        <f t="shared" si="5"/>
        <v>550.2</v>
      </c>
      <c r="F52" s="19">
        <f t="shared" si="4"/>
        <v>550.2</v>
      </c>
      <c r="G52" s="19">
        <v>550.2</v>
      </c>
      <c r="H52" s="19"/>
      <c r="I52" s="19"/>
      <c r="J52" s="19"/>
      <c r="K52" s="19"/>
      <c r="L52" s="19">
        <v>550.2</v>
      </c>
      <c r="M52" s="19">
        <f t="shared" si="6"/>
        <v>100</v>
      </c>
      <c r="N52" s="20" t="s">
        <v>121</v>
      </c>
      <c r="O52" s="28"/>
    </row>
    <row r="53" s="2" customFormat="1" ht="40" customHeight="1" spans="1:15">
      <c r="A53" s="14">
        <v>49</v>
      </c>
      <c r="B53" s="16" t="s">
        <v>128</v>
      </c>
      <c r="C53" s="17" t="s">
        <v>105</v>
      </c>
      <c r="D53" s="18" t="s">
        <v>129</v>
      </c>
      <c r="E53" s="17">
        <f t="shared" si="5"/>
        <v>1000</v>
      </c>
      <c r="F53" s="19">
        <f t="shared" si="4"/>
        <v>1000</v>
      </c>
      <c r="G53" s="19"/>
      <c r="H53" s="19"/>
      <c r="I53" s="19">
        <v>1000</v>
      </c>
      <c r="J53" s="19"/>
      <c r="K53" s="19"/>
      <c r="L53" s="19">
        <v>1000</v>
      </c>
      <c r="M53" s="19">
        <f t="shared" si="6"/>
        <v>100</v>
      </c>
      <c r="N53" s="20" t="s">
        <v>130</v>
      </c>
      <c r="O53" s="28"/>
    </row>
    <row r="54" s="2" customFormat="1" ht="40" customHeight="1" spans="1:15">
      <c r="A54" s="14">
        <v>50</v>
      </c>
      <c r="B54" s="16" t="s">
        <v>131</v>
      </c>
      <c r="C54" s="17" t="s">
        <v>105</v>
      </c>
      <c r="D54" s="18" t="s">
        <v>129</v>
      </c>
      <c r="E54" s="17">
        <f t="shared" si="5"/>
        <v>3413.6</v>
      </c>
      <c r="F54" s="19">
        <f t="shared" si="4"/>
        <v>3413.6</v>
      </c>
      <c r="G54" s="19"/>
      <c r="H54" s="19"/>
      <c r="I54" s="19">
        <v>3413.6</v>
      </c>
      <c r="J54" s="19"/>
      <c r="K54" s="19"/>
      <c r="L54" s="19">
        <v>3413.6</v>
      </c>
      <c r="M54" s="19">
        <f t="shared" si="6"/>
        <v>100</v>
      </c>
      <c r="N54" s="20" t="s">
        <v>109</v>
      </c>
      <c r="O54" s="28"/>
    </row>
    <row r="55" s="2" customFormat="1" ht="40" customHeight="1" spans="1:15">
      <c r="A55" s="14">
        <v>51</v>
      </c>
      <c r="B55" s="16" t="s">
        <v>131</v>
      </c>
      <c r="C55" s="19" t="s">
        <v>132</v>
      </c>
      <c r="D55" s="18" t="s">
        <v>129</v>
      </c>
      <c r="E55" s="17">
        <f t="shared" si="5"/>
        <v>159.4</v>
      </c>
      <c r="F55" s="19">
        <f t="shared" si="4"/>
        <v>159.4</v>
      </c>
      <c r="G55" s="19"/>
      <c r="H55" s="19"/>
      <c r="I55" s="19">
        <v>159.4</v>
      </c>
      <c r="J55" s="19"/>
      <c r="K55" s="19"/>
      <c r="L55" s="19">
        <v>159.4</v>
      </c>
      <c r="M55" s="19">
        <f t="shared" si="6"/>
        <v>100</v>
      </c>
      <c r="N55" s="20" t="s">
        <v>130</v>
      </c>
      <c r="O55" s="28"/>
    </row>
    <row r="56" s="2" customFormat="1" ht="40" customHeight="1" spans="1:15">
      <c r="A56" s="14">
        <v>52</v>
      </c>
      <c r="B56" s="20"/>
      <c r="C56" s="19"/>
      <c r="D56" s="18"/>
      <c r="E56" s="17"/>
      <c r="F56" s="19"/>
      <c r="G56" s="19"/>
      <c r="H56" s="19"/>
      <c r="I56" s="19"/>
      <c r="J56" s="19"/>
      <c r="K56" s="19"/>
      <c r="L56" s="19"/>
      <c r="M56" s="19"/>
      <c r="N56" s="20"/>
      <c r="O56" s="28"/>
    </row>
  </sheetData>
  <autoFilter ref="A3:O56">
    <extLst/>
  </autoFilter>
  <mergeCells count="15">
    <mergeCell ref="A1:O1"/>
    <mergeCell ref="A2:B2"/>
    <mergeCell ref="D2:M2"/>
    <mergeCell ref="N2:O2"/>
    <mergeCell ref="F3:J3"/>
    <mergeCell ref="A3:A4"/>
    <mergeCell ref="B3:B4"/>
    <mergeCell ref="C3:C4"/>
    <mergeCell ref="D3:D4"/>
    <mergeCell ref="E3:E4"/>
    <mergeCell ref="K3:K4"/>
    <mergeCell ref="L3:L4"/>
    <mergeCell ref="M3:M4"/>
    <mergeCell ref="N3:N4"/>
    <mergeCell ref="O3:O4"/>
  </mergeCells>
  <pageMargins left="0.432638888888889" right="0.236111111111111" top="0.432638888888889" bottom="0.472222222222222" header="0.298611111111111" footer="0.298611111111111"/>
  <pageSetup paperSize="9" scale="59" fitToHeight="0" orientation="landscape" horizontalDpi="600"/>
  <headerFooter/>
  <ignoredErrors>
    <ignoredError sqref="M2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直达资金(含参照）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Administrator</cp:lastModifiedBy>
  <dcterms:created xsi:type="dcterms:W3CDTF">2020-07-10T00:53:00Z</dcterms:created>
  <cp:lastPrinted>2020-07-10T01:15:00Z</cp:lastPrinted>
  <dcterms:modified xsi:type="dcterms:W3CDTF">2020-11-05T04:29:03Z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